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O42" i="1"/>
  <c r="O43" s="1"/>
  <c r="R41"/>
  <c r="P41"/>
  <c r="O41"/>
  <c r="N41"/>
  <c r="M41"/>
  <c r="I41"/>
  <c r="G41"/>
  <c r="F41"/>
  <c r="E41"/>
  <c r="D41"/>
  <c r="R34"/>
  <c r="P34"/>
  <c r="O34"/>
  <c r="N34"/>
  <c r="M34"/>
  <c r="I34"/>
  <c r="G34"/>
  <c r="F34"/>
  <c r="E34"/>
  <c r="N42" s="1"/>
  <c r="N43" s="1"/>
  <c r="D34"/>
  <c r="C34"/>
  <c r="R26"/>
  <c r="P26"/>
  <c r="O26"/>
  <c r="N26"/>
  <c r="M26"/>
  <c r="L26"/>
  <c r="I26"/>
  <c r="G26"/>
  <c r="F26"/>
  <c r="E26"/>
  <c r="D26"/>
  <c r="R18"/>
  <c r="P18"/>
  <c r="O18"/>
  <c r="N18"/>
  <c r="M18"/>
  <c r="I18"/>
  <c r="G18"/>
  <c r="F18"/>
  <c r="E18"/>
  <c r="D18"/>
  <c r="R11"/>
  <c r="P11"/>
  <c r="O11"/>
  <c r="N11"/>
  <c r="M11"/>
  <c r="L11"/>
  <c r="I11"/>
  <c r="G11"/>
  <c r="P42" s="1"/>
  <c r="P43" s="1"/>
  <c r="F11"/>
  <c r="F42" s="1"/>
  <c r="F43" s="1"/>
  <c r="E11"/>
  <c r="E42" s="1"/>
  <c r="E43" s="1"/>
  <c r="D11"/>
  <c r="D42" s="1"/>
  <c r="D43" s="1"/>
  <c r="G42" l="1"/>
  <c r="G43" s="1"/>
  <c r="M42"/>
  <c r="M43" s="1"/>
</calcChain>
</file>

<file path=xl/sharedStrings.xml><?xml version="1.0" encoding="utf-8"?>
<sst xmlns="http://schemas.openxmlformats.org/spreadsheetml/2006/main" count="127" uniqueCount="75">
  <si>
    <t>10- дневное меню для организации горячего питания</t>
  </si>
  <si>
    <t>Завтрак 1-4 кл</t>
  </si>
  <si>
    <t>Прием пищи</t>
  </si>
  <si>
    <t>Наименование блюда</t>
  </si>
  <si>
    <t>Вес блюда</t>
  </si>
  <si>
    <t>Пищевые вещества, г</t>
  </si>
  <si>
    <t>Энергетическая ценность, ккал</t>
  </si>
  <si>
    <t>№ рецептуры</t>
  </si>
  <si>
    <t>Цена блюда, руб</t>
  </si>
  <si>
    <t>белки</t>
  </si>
  <si>
    <t>жиры</t>
  </si>
  <si>
    <t>углеводы</t>
  </si>
  <si>
    <t>Неделя 1  День 1</t>
  </si>
  <si>
    <t>Неделя 2  День 6</t>
  </si>
  <si>
    <t>Завтрак</t>
  </si>
  <si>
    <t>Омлет  натуральный</t>
  </si>
  <si>
    <t>Каша жидкая  молочная овсяная</t>
  </si>
  <si>
    <t>54-22К</t>
  </si>
  <si>
    <t xml:space="preserve">Икра кабачковая </t>
  </si>
  <si>
    <t>Блинчики с фруктовой начинкой</t>
  </si>
  <si>
    <t>Чай с сахаром</t>
  </si>
  <si>
    <t>200/12</t>
  </si>
  <si>
    <t>Джем фруктовый (порция)</t>
  </si>
  <si>
    <t>Хлеб пшеничный йодированный</t>
  </si>
  <si>
    <t>Кофейный напиток  на молоке сгущенном</t>
  </si>
  <si>
    <t>Мармелад фруктово-ягодный</t>
  </si>
  <si>
    <t>Итого за завтрак</t>
  </si>
  <si>
    <t>Неделя 1  День 2</t>
  </si>
  <si>
    <t>Неделя 2  День 7</t>
  </si>
  <si>
    <t>Каша жидкая молочная пшённая</t>
  </si>
  <si>
    <t>54-24 к</t>
  </si>
  <si>
    <t xml:space="preserve">Рыба, тушеная в томате с овощами  </t>
  </si>
  <si>
    <t>70/50</t>
  </si>
  <si>
    <t>Запеканка из творога с рисом и молоком сгущенным</t>
  </si>
  <si>
    <t>100/20</t>
  </si>
  <si>
    <t>Пюре картофельное</t>
  </si>
  <si>
    <t>Чай с  лимоном</t>
  </si>
  <si>
    <t>200/12/7</t>
  </si>
  <si>
    <t xml:space="preserve">Салат из свеклы </t>
  </si>
  <si>
    <t>Неделя 1  День 3</t>
  </si>
  <si>
    <t>Неделя 2  День 8</t>
  </si>
  <si>
    <t>Биточки рубленые из  птицы</t>
  </si>
  <si>
    <t>Котлеты рубленые из птицы</t>
  </si>
  <si>
    <t>Каша вязкая перловая</t>
  </si>
  <si>
    <t>Соус томатный</t>
  </si>
  <si>
    <t xml:space="preserve">Кофейный напиток  </t>
  </si>
  <si>
    <t>Салат из квашеной капусты</t>
  </si>
  <si>
    <t>Неделя 1  День 4</t>
  </si>
  <si>
    <t>Неделя 2  День 9</t>
  </si>
  <si>
    <t>Оладьи из печени по-кунцевски</t>
  </si>
  <si>
    <t>Каша вязкая молочная "Дружба"</t>
  </si>
  <si>
    <t>Макаронные изделия отварные</t>
  </si>
  <si>
    <t>Маффины сливочные</t>
  </si>
  <si>
    <t xml:space="preserve">Фрукты свежие </t>
  </si>
  <si>
    <t>Неделя 1  День 5</t>
  </si>
  <si>
    <t>Неделя 2  День 10</t>
  </si>
  <si>
    <t>Гуляш из птицы</t>
  </si>
  <si>
    <t>40/40</t>
  </si>
  <si>
    <t>Мясо тушеное с  овощами</t>
  </si>
  <si>
    <t>Каша вязкая пшеничная</t>
  </si>
  <si>
    <t>Овощи соленые (огурцы)</t>
  </si>
  <si>
    <t>Свекла отварная дольками</t>
  </si>
  <si>
    <t>54-28</t>
  </si>
  <si>
    <t>Средние показатели за завтрак:</t>
  </si>
  <si>
    <t>Среднее значение за 5 дней:</t>
  </si>
  <si>
    <t>Среднее значение за 10 дней:</t>
  </si>
  <si>
    <t>соотношение</t>
  </si>
  <si>
    <t>Список используемой литературы:</t>
  </si>
  <si>
    <t>Расчет пищевой и энергетической ценности блюда  рассчитан с помощью программы</t>
  </si>
  <si>
    <t xml:space="preserve">Национальный проект "Демография" (дети)  и методическими рекомендациями МР 2.4.0260-21 </t>
  </si>
  <si>
    <t xml:space="preserve">«Рекомендации по проведению оценки соответствия меню обязательным требованиям»                                                                                                                         </t>
  </si>
  <si>
    <t xml:space="preserve">-Сборник рецептур блюд и типовых меню для организации питания обучающихся 1-4 классов в </t>
  </si>
  <si>
    <t>общеобразовательных организациях   ФБУН новосибирский НИИ гигиены Роспотребнадзора   Москва 2022.</t>
  </si>
  <si>
    <t>- Сборник рецептур блюд и кулинарных изделий для поп при общеобразовательных школах под редакцией В.Т.Лапшиной  «Хлебпродинформ»   2004 г.</t>
  </si>
  <si>
    <r>
      <t>- Сборник рецептур на продукцию для питания детей в дошкольных образовательных организациях  Москва "Дели плюс" 2015 г</t>
    </r>
    <r>
      <rPr>
        <sz val="11"/>
        <color rgb="FF00000A"/>
        <rFont val="Calibri"/>
        <family val="2"/>
        <charset val="204"/>
        <scheme val="minor"/>
      </rPr>
      <t xml:space="preserve"> </t>
    </r>
    <r>
      <rPr>
        <sz val="11"/>
        <color rgb="FF000000"/>
        <rFont val="Calibri"/>
        <family val="2"/>
        <charset val="204"/>
        <scheme val="minor"/>
      </rPr>
      <t>под редакцией М.П.Могильного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</si>
</sst>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A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A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2" fontId="0" fillId="0" borderId="0" xfId="0" applyNumberForma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2" fontId="5" fillId="2" borderId="5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 wrapText="1"/>
    </xf>
    <xf numFmtId="2" fontId="8" fillId="2" borderId="1" xfId="0" applyNumberFormat="1" applyFont="1" applyFill="1" applyBorder="1" applyAlignment="1">
      <alignment wrapText="1"/>
    </xf>
    <xf numFmtId="2" fontId="8" fillId="2" borderId="7" xfId="0" applyNumberFormat="1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1" xfId="0" applyFont="1" applyFill="1" applyBorder="1" applyAlignment="1"/>
    <xf numFmtId="2" fontId="8" fillId="2" borderId="1" xfId="0" applyNumberFormat="1" applyFont="1" applyFill="1" applyBorder="1" applyAlignment="1">
      <alignment horizontal="center"/>
    </xf>
    <xf numFmtId="2" fontId="8" fillId="2" borderId="2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9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/>
    <xf numFmtId="0" fontId="6" fillId="2" borderId="9" xfId="0" applyFont="1" applyFill="1" applyBorder="1" applyAlignment="1">
      <alignment horizontal="center"/>
    </xf>
    <xf numFmtId="2" fontId="6" fillId="2" borderId="9" xfId="0" applyNumberFormat="1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8" fillId="2" borderId="7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/>
    <xf numFmtId="0" fontId="7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2" fontId="5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/>
    </xf>
    <xf numFmtId="2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wrapText="1"/>
    </xf>
    <xf numFmtId="0" fontId="6" fillId="2" borderId="13" xfId="0" applyFont="1" applyFill="1" applyBorder="1"/>
    <xf numFmtId="0" fontId="6" fillId="2" borderId="13" xfId="0" applyFont="1" applyFill="1" applyBorder="1" applyAlignment="1">
      <alignment horizontal="center"/>
    </xf>
    <xf numFmtId="2" fontId="6" fillId="2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2" fontId="6" fillId="2" borderId="15" xfId="0" applyNumberFormat="1" applyFont="1" applyFill="1" applyBorder="1" applyAlignment="1">
      <alignment horizontal="center"/>
    </xf>
    <xf numFmtId="0" fontId="0" fillId="2" borderId="0" xfId="0" applyFill="1" applyBorder="1"/>
    <xf numFmtId="0" fontId="2" fillId="2" borderId="0" xfId="0" applyFont="1" applyFill="1" applyBorder="1"/>
    <xf numFmtId="2" fontId="2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/>
    <xf numFmtId="0" fontId="4" fillId="2" borderId="0" xfId="0" applyFont="1" applyFill="1" applyBorder="1" applyAlignment="1">
      <alignment horizontal="center"/>
    </xf>
    <xf numFmtId="0" fontId="8" fillId="2" borderId="0" xfId="0" applyFont="1" applyFill="1" applyBorder="1"/>
    <xf numFmtId="2" fontId="8" fillId="2" borderId="0" xfId="0" applyNumberFormat="1" applyFont="1" applyFill="1" applyBorder="1" applyAlignment="1">
      <alignment horizontal="center"/>
    </xf>
    <xf numFmtId="2" fontId="11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/>
    <xf numFmtId="2" fontId="4" fillId="2" borderId="0" xfId="0" applyNumberFormat="1" applyFont="1" applyFill="1" applyBorder="1"/>
    <xf numFmtId="0" fontId="4" fillId="0" borderId="0" xfId="0" applyFont="1" applyBorder="1" applyAlignment="1">
      <alignment horizontal="center"/>
    </xf>
    <xf numFmtId="0" fontId="11" fillId="0" borderId="0" xfId="0" applyFont="1" applyBorder="1"/>
    <xf numFmtId="2" fontId="11" fillId="0" borderId="0" xfId="0" applyNumberFormat="1" applyFont="1" applyBorder="1"/>
    <xf numFmtId="0" fontId="11" fillId="0" borderId="0" xfId="0" applyNumberFormat="1" applyFont="1" applyBorder="1"/>
    <xf numFmtId="0" fontId="0" fillId="0" borderId="0" xfId="0" applyBorder="1"/>
    <xf numFmtId="0" fontId="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3" fillId="0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view="pageBreakPreview" zoomScale="60" zoomScaleNormal="100" workbookViewId="0">
      <selection activeCell="B12" sqref="B12"/>
    </sheetView>
  </sheetViews>
  <sheetFormatPr defaultRowHeight="15"/>
  <cols>
    <col min="1" max="1" width="21.28515625" customWidth="1"/>
    <col min="2" max="2" width="39.140625" customWidth="1"/>
    <col min="3" max="3" width="12" customWidth="1"/>
    <col min="4" max="4" width="9.42578125" customWidth="1"/>
    <col min="5" max="5" width="9.140625" customWidth="1"/>
    <col min="6" max="6" width="10.28515625" customWidth="1"/>
    <col min="7" max="7" width="17.7109375" customWidth="1"/>
    <col min="8" max="8" width="16.28515625" customWidth="1"/>
    <col min="9" max="9" width="10.7109375" customWidth="1"/>
    <col min="10" max="10" width="22.7109375" customWidth="1"/>
    <col min="11" max="11" width="40.28515625" customWidth="1"/>
    <col min="12" max="12" width="12.28515625" customWidth="1"/>
    <col min="13" max="13" width="10" customWidth="1"/>
    <col min="14" max="14" width="9.140625" customWidth="1"/>
    <col min="15" max="15" width="10.5703125" customWidth="1"/>
    <col min="16" max="17" width="17.42578125" customWidth="1"/>
    <col min="18" max="18" width="11" customWidth="1"/>
  </cols>
  <sheetData>
    <row r="1" spans="1:18" ht="18.75">
      <c r="A1" s="1"/>
      <c r="B1" s="2" t="s">
        <v>0</v>
      </c>
      <c r="C1" s="2"/>
      <c r="D1" s="2"/>
      <c r="E1" s="2"/>
      <c r="F1" s="2"/>
      <c r="G1" s="3"/>
      <c r="H1" s="1"/>
      <c r="I1" s="1"/>
      <c r="J1" s="1"/>
      <c r="M1" s="3"/>
      <c r="N1" s="3"/>
      <c r="O1" s="3"/>
      <c r="P1" s="3"/>
      <c r="Q1" s="1"/>
      <c r="R1" s="3"/>
    </row>
    <row r="2" spans="1:18" ht="19.5" thickBot="1">
      <c r="A2" s="4"/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8" ht="15.75">
      <c r="A3" s="6" t="s">
        <v>2</v>
      </c>
      <c r="B3" s="7" t="s">
        <v>3</v>
      </c>
      <c r="C3" s="7" t="s">
        <v>4</v>
      </c>
      <c r="D3" s="8" t="s">
        <v>5</v>
      </c>
      <c r="E3" s="8"/>
      <c r="F3" s="8"/>
      <c r="G3" s="9" t="s">
        <v>6</v>
      </c>
      <c r="H3" s="6" t="s">
        <v>7</v>
      </c>
      <c r="I3" s="10" t="s">
        <v>8</v>
      </c>
      <c r="J3" s="11" t="s">
        <v>2</v>
      </c>
      <c r="K3" s="12" t="s">
        <v>3</v>
      </c>
      <c r="L3" s="12" t="s">
        <v>4</v>
      </c>
      <c r="M3" s="13" t="s">
        <v>5</v>
      </c>
      <c r="N3" s="13"/>
      <c r="O3" s="13"/>
      <c r="P3" s="14" t="s">
        <v>6</v>
      </c>
      <c r="Q3" s="15" t="s">
        <v>7</v>
      </c>
      <c r="R3" s="16" t="s">
        <v>8</v>
      </c>
    </row>
    <row r="4" spans="1:18" ht="15.75">
      <c r="A4" s="6"/>
      <c r="B4" s="7"/>
      <c r="C4" s="7"/>
      <c r="D4" s="17" t="s">
        <v>9</v>
      </c>
      <c r="E4" s="17" t="s">
        <v>10</v>
      </c>
      <c r="F4" s="17" t="s">
        <v>11</v>
      </c>
      <c r="G4" s="9"/>
      <c r="H4" s="6"/>
      <c r="I4" s="10"/>
      <c r="J4" s="18"/>
      <c r="K4" s="7"/>
      <c r="L4" s="7"/>
      <c r="M4" s="17" t="s">
        <v>9</v>
      </c>
      <c r="N4" s="17" t="s">
        <v>10</v>
      </c>
      <c r="O4" s="17" t="s">
        <v>11</v>
      </c>
      <c r="P4" s="9"/>
      <c r="Q4" s="6"/>
      <c r="R4" s="19"/>
    </row>
    <row r="5" spans="1:18" ht="37.5">
      <c r="A5" s="20" t="s">
        <v>12</v>
      </c>
      <c r="B5" s="21"/>
      <c r="C5" s="22"/>
      <c r="D5" s="17"/>
      <c r="E5" s="17"/>
      <c r="F5" s="17"/>
      <c r="G5" s="23"/>
      <c r="H5" s="24"/>
      <c r="I5" s="25"/>
      <c r="J5" s="26" t="s">
        <v>13</v>
      </c>
      <c r="K5" s="21"/>
      <c r="L5" s="22"/>
      <c r="M5" s="17"/>
      <c r="N5" s="17"/>
      <c r="O5" s="17"/>
      <c r="P5" s="23"/>
      <c r="Q5" s="24"/>
      <c r="R5" s="27"/>
    </row>
    <row r="6" spans="1:18" ht="18.75">
      <c r="A6" s="28" t="s">
        <v>14</v>
      </c>
      <c r="B6" s="29" t="s">
        <v>15</v>
      </c>
      <c r="C6" s="30">
        <v>150</v>
      </c>
      <c r="D6" s="31">
        <v>14.68</v>
      </c>
      <c r="E6" s="31">
        <v>12.13</v>
      </c>
      <c r="F6" s="31">
        <v>5.25</v>
      </c>
      <c r="G6" s="31">
        <v>225.5</v>
      </c>
      <c r="H6" s="32">
        <v>340</v>
      </c>
      <c r="I6" s="33">
        <v>38.85</v>
      </c>
      <c r="J6" s="28" t="s">
        <v>14</v>
      </c>
      <c r="K6" s="34" t="s">
        <v>16</v>
      </c>
      <c r="L6" s="30">
        <v>220</v>
      </c>
      <c r="M6" s="31">
        <v>8.08</v>
      </c>
      <c r="N6" s="31">
        <v>7.5</v>
      </c>
      <c r="O6" s="31">
        <v>20.7</v>
      </c>
      <c r="P6" s="31">
        <v>192.6</v>
      </c>
      <c r="Q6" s="32" t="s">
        <v>17</v>
      </c>
      <c r="R6" s="35">
        <v>26.7</v>
      </c>
    </row>
    <row r="7" spans="1:18" ht="18.75">
      <c r="A7" s="36"/>
      <c r="B7" s="37" t="s">
        <v>18</v>
      </c>
      <c r="C7" s="32">
        <v>60</v>
      </c>
      <c r="D7" s="38">
        <v>1.2</v>
      </c>
      <c r="E7" s="38">
        <v>3.6</v>
      </c>
      <c r="F7" s="38">
        <v>13.44</v>
      </c>
      <c r="G7" s="38">
        <v>88.2</v>
      </c>
      <c r="H7" s="32">
        <v>57</v>
      </c>
      <c r="I7" s="39">
        <v>17.690000000000001</v>
      </c>
      <c r="J7" s="36"/>
      <c r="K7" s="29" t="s">
        <v>19</v>
      </c>
      <c r="L7" s="30">
        <v>60</v>
      </c>
      <c r="M7" s="31">
        <v>6.82</v>
      </c>
      <c r="N7" s="31">
        <v>7.7</v>
      </c>
      <c r="O7" s="31">
        <v>15.57</v>
      </c>
      <c r="P7" s="38">
        <v>172.95</v>
      </c>
      <c r="Q7" s="32">
        <v>489</v>
      </c>
      <c r="R7" s="35">
        <v>25.8</v>
      </c>
    </row>
    <row r="8" spans="1:18" ht="18.75">
      <c r="A8" s="36"/>
      <c r="B8" s="29" t="s">
        <v>20</v>
      </c>
      <c r="C8" s="30" t="s">
        <v>21</v>
      </c>
      <c r="D8" s="31">
        <v>0.19</v>
      </c>
      <c r="E8" s="31">
        <v>0.04</v>
      </c>
      <c r="F8" s="31">
        <v>10.98</v>
      </c>
      <c r="G8" s="31">
        <v>43.9</v>
      </c>
      <c r="H8" s="32">
        <v>685</v>
      </c>
      <c r="I8" s="33">
        <v>3.2</v>
      </c>
      <c r="J8" s="36"/>
      <c r="K8" s="29" t="s">
        <v>22</v>
      </c>
      <c r="L8" s="30">
        <v>20</v>
      </c>
      <c r="M8" s="31">
        <v>0</v>
      </c>
      <c r="N8" s="31">
        <v>0</v>
      </c>
      <c r="O8" s="31">
        <v>12</v>
      </c>
      <c r="P8" s="31">
        <v>48</v>
      </c>
      <c r="Q8" s="32"/>
      <c r="R8" s="35">
        <v>14</v>
      </c>
    </row>
    <row r="9" spans="1:18" ht="37.5">
      <c r="A9" s="36"/>
      <c r="B9" s="29" t="s">
        <v>23</v>
      </c>
      <c r="C9" s="30">
        <v>40</v>
      </c>
      <c r="D9" s="31">
        <v>3.04</v>
      </c>
      <c r="E9" s="31">
        <v>0.32</v>
      </c>
      <c r="F9" s="31">
        <v>23.2</v>
      </c>
      <c r="G9" s="31">
        <v>104.5</v>
      </c>
      <c r="H9" s="32"/>
      <c r="I9" s="33">
        <v>3.7</v>
      </c>
      <c r="J9" s="36"/>
      <c r="K9" s="29" t="s">
        <v>24</v>
      </c>
      <c r="L9" s="30">
        <v>200</v>
      </c>
      <c r="M9" s="31">
        <v>0.3</v>
      </c>
      <c r="N9" s="31">
        <v>0.05</v>
      </c>
      <c r="O9" s="31">
        <v>15.2</v>
      </c>
      <c r="P9" s="31">
        <v>60</v>
      </c>
      <c r="Q9" s="32">
        <v>686</v>
      </c>
      <c r="R9" s="35">
        <v>8.5</v>
      </c>
    </row>
    <row r="10" spans="1:18" ht="18.75">
      <c r="A10" s="36"/>
      <c r="B10" s="29" t="s">
        <v>25</v>
      </c>
      <c r="C10" s="30">
        <v>40</v>
      </c>
      <c r="D10" s="31">
        <v>0.6</v>
      </c>
      <c r="E10" s="31">
        <v>3.68</v>
      </c>
      <c r="F10" s="31">
        <v>25.86</v>
      </c>
      <c r="G10" s="31">
        <v>108.24</v>
      </c>
      <c r="H10" s="32"/>
      <c r="I10" s="33">
        <v>11.56</v>
      </c>
      <c r="J10" s="36"/>
      <c r="K10" s="29"/>
      <c r="L10" s="30"/>
      <c r="M10" s="31"/>
      <c r="N10" s="31"/>
      <c r="O10" s="31"/>
      <c r="P10" s="31"/>
      <c r="Q10" s="32"/>
      <c r="R10" s="35"/>
    </row>
    <row r="11" spans="1:18" ht="18.75">
      <c r="A11" s="40" t="s">
        <v>26</v>
      </c>
      <c r="B11" s="41"/>
      <c r="C11" s="42">
        <v>502</v>
      </c>
      <c r="D11" s="43">
        <f>SUM(D6:D10)</f>
        <v>19.71</v>
      </c>
      <c r="E11" s="43">
        <f>SUM(E6:E10)</f>
        <v>19.77</v>
      </c>
      <c r="F11" s="43">
        <f>SUM(F6:F10)</f>
        <v>78.72999999999999</v>
      </c>
      <c r="G11" s="43">
        <f>SUM(G6:G10)</f>
        <v>570.33999999999992</v>
      </c>
      <c r="H11" s="44"/>
      <c r="I11" s="45">
        <f>SUM(I6:I10)</f>
        <v>75.000000000000014</v>
      </c>
      <c r="J11" s="40" t="s">
        <v>26</v>
      </c>
      <c r="K11" s="41"/>
      <c r="L11" s="42">
        <f>SUM(L6:L10)</f>
        <v>500</v>
      </c>
      <c r="M11" s="43">
        <f>SUM(M6:M10)</f>
        <v>15.200000000000001</v>
      </c>
      <c r="N11" s="43">
        <f>SUM(N6:N10)</f>
        <v>15.25</v>
      </c>
      <c r="O11" s="43">
        <f>SUM(O6:O10)</f>
        <v>63.47</v>
      </c>
      <c r="P11" s="43">
        <f>SUM(P6:P10)</f>
        <v>473.54999999999995</v>
      </c>
      <c r="Q11" s="43"/>
      <c r="R11" s="46">
        <f>SUM(R6:R10)</f>
        <v>75</v>
      </c>
    </row>
    <row r="12" spans="1:18" ht="37.5">
      <c r="A12" s="47" t="s">
        <v>27</v>
      </c>
      <c r="B12" s="48"/>
      <c r="C12" s="49"/>
      <c r="D12" s="50"/>
      <c r="E12" s="50"/>
      <c r="F12" s="50"/>
      <c r="G12" s="51"/>
      <c r="H12" s="49"/>
      <c r="I12" s="52"/>
      <c r="J12" s="53" t="s">
        <v>28</v>
      </c>
      <c r="K12" s="54"/>
      <c r="L12" s="55"/>
      <c r="M12" s="43"/>
      <c r="N12" s="43"/>
      <c r="O12" s="43"/>
      <c r="P12" s="56"/>
      <c r="Q12" s="57"/>
      <c r="R12" s="58"/>
    </row>
    <row r="13" spans="1:18" ht="37.5">
      <c r="A13" s="28" t="s">
        <v>14</v>
      </c>
      <c r="B13" s="29" t="s">
        <v>29</v>
      </c>
      <c r="C13" s="30">
        <v>200</v>
      </c>
      <c r="D13" s="31">
        <v>8.3000000000000007</v>
      </c>
      <c r="E13" s="31">
        <v>10.1</v>
      </c>
      <c r="F13" s="31">
        <v>37.6</v>
      </c>
      <c r="G13" s="31">
        <v>274.89999999999998</v>
      </c>
      <c r="H13" s="32" t="s">
        <v>30</v>
      </c>
      <c r="I13" s="33">
        <v>23.2</v>
      </c>
      <c r="J13" s="28" t="s">
        <v>14</v>
      </c>
      <c r="K13" s="29" t="s">
        <v>31</v>
      </c>
      <c r="L13" s="30" t="s">
        <v>32</v>
      </c>
      <c r="M13" s="31">
        <v>11.72</v>
      </c>
      <c r="N13" s="31">
        <v>10.49</v>
      </c>
      <c r="O13" s="31">
        <v>16.16</v>
      </c>
      <c r="P13" s="31">
        <v>146.49</v>
      </c>
      <c r="Q13" s="32">
        <v>374</v>
      </c>
      <c r="R13" s="35">
        <v>38.299999999999997</v>
      </c>
    </row>
    <row r="14" spans="1:18" ht="37.5">
      <c r="A14" s="59"/>
      <c r="B14" s="29" t="s">
        <v>33</v>
      </c>
      <c r="C14" s="32" t="s">
        <v>34</v>
      </c>
      <c r="D14" s="38">
        <v>11.7</v>
      </c>
      <c r="E14" s="38">
        <v>9.44</v>
      </c>
      <c r="F14" s="38">
        <v>26.58</v>
      </c>
      <c r="G14" s="38">
        <v>224</v>
      </c>
      <c r="H14" s="32">
        <v>315</v>
      </c>
      <c r="I14" s="39">
        <v>45.7</v>
      </c>
      <c r="J14" s="36"/>
      <c r="K14" s="29" t="s">
        <v>35</v>
      </c>
      <c r="L14" s="30">
        <v>150</v>
      </c>
      <c r="M14" s="31">
        <v>3.8</v>
      </c>
      <c r="N14" s="31">
        <v>6.8</v>
      </c>
      <c r="O14" s="31">
        <v>22.21</v>
      </c>
      <c r="P14" s="31">
        <v>181.68</v>
      </c>
      <c r="Q14" s="32">
        <v>520</v>
      </c>
      <c r="R14" s="35">
        <v>25.65</v>
      </c>
    </row>
    <row r="15" spans="1:18" ht="18.75">
      <c r="A15" s="59"/>
      <c r="B15" s="29" t="s">
        <v>36</v>
      </c>
      <c r="C15" s="30" t="s">
        <v>37</v>
      </c>
      <c r="D15" s="31">
        <v>0.3</v>
      </c>
      <c r="E15" s="31">
        <v>0.05</v>
      </c>
      <c r="F15" s="31">
        <v>15.2</v>
      </c>
      <c r="G15" s="31">
        <v>60</v>
      </c>
      <c r="H15" s="32">
        <v>686</v>
      </c>
      <c r="I15" s="33">
        <v>6.1</v>
      </c>
      <c r="J15" s="36"/>
      <c r="K15" s="29" t="s">
        <v>38</v>
      </c>
      <c r="L15" s="30">
        <v>40</v>
      </c>
      <c r="M15" s="38">
        <v>0.4</v>
      </c>
      <c r="N15" s="38">
        <v>1.35</v>
      </c>
      <c r="O15" s="38">
        <v>2.2799999999999998</v>
      </c>
      <c r="P15" s="38">
        <v>30.4</v>
      </c>
      <c r="Q15" s="32">
        <v>34</v>
      </c>
      <c r="R15" s="35">
        <v>4.1500000000000004</v>
      </c>
    </row>
    <row r="16" spans="1:18" ht="18.75">
      <c r="A16" s="59"/>
      <c r="B16" s="29"/>
      <c r="C16" s="30"/>
      <c r="D16" s="31"/>
      <c r="E16" s="31"/>
      <c r="F16" s="31"/>
      <c r="G16" s="31"/>
      <c r="H16" s="32"/>
      <c r="I16" s="33"/>
      <c r="J16" s="36"/>
      <c r="K16" s="29" t="s">
        <v>20</v>
      </c>
      <c r="L16" s="30" t="s">
        <v>21</v>
      </c>
      <c r="M16" s="31">
        <v>0.19</v>
      </c>
      <c r="N16" s="31">
        <v>0.04</v>
      </c>
      <c r="O16" s="31">
        <v>10.98</v>
      </c>
      <c r="P16" s="31">
        <v>43.9</v>
      </c>
      <c r="Q16" s="32">
        <v>685</v>
      </c>
      <c r="R16" s="35">
        <v>3.2</v>
      </c>
    </row>
    <row r="17" spans="1:18" ht="18.75">
      <c r="A17" s="59"/>
      <c r="B17" s="29"/>
      <c r="C17" s="30"/>
      <c r="D17" s="31"/>
      <c r="E17" s="31"/>
      <c r="F17" s="31"/>
      <c r="G17" s="31"/>
      <c r="H17" s="32"/>
      <c r="I17" s="33"/>
      <c r="J17" s="36"/>
      <c r="K17" s="29" t="s">
        <v>23</v>
      </c>
      <c r="L17" s="30">
        <v>40</v>
      </c>
      <c r="M17" s="31">
        <v>3.04</v>
      </c>
      <c r="N17" s="31">
        <v>0.32</v>
      </c>
      <c r="O17" s="31">
        <v>23.2</v>
      </c>
      <c r="P17" s="31">
        <v>104.5</v>
      </c>
      <c r="Q17" s="32"/>
      <c r="R17" s="35">
        <v>3.7</v>
      </c>
    </row>
    <row r="18" spans="1:18" ht="18.75">
      <c r="A18" s="60" t="s">
        <v>26</v>
      </c>
      <c r="B18" s="41"/>
      <c r="C18" s="42">
        <v>539</v>
      </c>
      <c r="D18" s="43">
        <f>SUM(D13:D17)</f>
        <v>20.3</v>
      </c>
      <c r="E18" s="43">
        <f>SUM(E13:E17)</f>
        <v>19.59</v>
      </c>
      <c r="F18" s="43">
        <f>SUM(F13:F17)</f>
        <v>79.38000000000001</v>
      </c>
      <c r="G18" s="43">
        <f>SUM(G13:G17)</f>
        <v>558.9</v>
      </c>
      <c r="H18" s="42"/>
      <c r="I18" s="45">
        <f>SUM(I13:I17)</f>
        <v>75</v>
      </c>
      <c r="J18" s="40" t="s">
        <v>26</v>
      </c>
      <c r="K18" s="41"/>
      <c r="L18" s="42">
        <v>552</v>
      </c>
      <c r="M18" s="43">
        <f>SUM(M13:M17)</f>
        <v>19.149999999999999</v>
      </c>
      <c r="N18" s="43">
        <f>SUM(N13:N17)</f>
        <v>19</v>
      </c>
      <c r="O18" s="43">
        <f>SUM(O13:O17)</f>
        <v>74.830000000000013</v>
      </c>
      <c r="P18" s="43">
        <f>SUM(P13:P17)</f>
        <v>506.96999999999997</v>
      </c>
      <c r="Q18" s="42"/>
      <c r="R18" s="46">
        <f>SUM(R13:R17)</f>
        <v>75</v>
      </c>
    </row>
    <row r="19" spans="1:18" ht="37.5">
      <c r="A19" s="47" t="s">
        <v>39</v>
      </c>
      <c r="B19" s="61"/>
      <c r="C19" s="62"/>
      <c r="D19" s="17"/>
      <c r="E19" s="17"/>
      <c r="F19" s="17"/>
      <c r="G19" s="17"/>
      <c r="H19" s="63"/>
      <c r="I19" s="64"/>
      <c r="J19" s="53" t="s">
        <v>40</v>
      </c>
      <c r="K19" s="61"/>
      <c r="L19" s="62"/>
      <c r="M19" s="17"/>
      <c r="N19" s="17"/>
      <c r="O19" s="17"/>
      <c r="P19" s="17"/>
      <c r="Q19" s="62"/>
      <c r="R19" s="65"/>
    </row>
    <row r="20" spans="1:18" ht="18.75">
      <c r="A20" s="28" t="s">
        <v>14</v>
      </c>
      <c r="B20" s="29" t="s">
        <v>41</v>
      </c>
      <c r="C20" s="30">
        <v>70</v>
      </c>
      <c r="D20" s="31">
        <v>9.4600000000000009</v>
      </c>
      <c r="E20" s="31">
        <v>9.32</v>
      </c>
      <c r="F20" s="31">
        <v>18.09</v>
      </c>
      <c r="G20" s="31">
        <v>153.62</v>
      </c>
      <c r="H20" s="32">
        <v>500</v>
      </c>
      <c r="I20" s="33">
        <v>37.700000000000003</v>
      </c>
      <c r="J20" s="28" t="s">
        <v>14</v>
      </c>
      <c r="K20" s="29" t="s">
        <v>42</v>
      </c>
      <c r="L20" s="32">
        <v>80</v>
      </c>
      <c r="M20" s="38">
        <v>10.34</v>
      </c>
      <c r="N20" s="38">
        <v>12.74</v>
      </c>
      <c r="O20" s="38">
        <v>13.62</v>
      </c>
      <c r="P20" s="38">
        <v>173.58</v>
      </c>
      <c r="Q20" s="32">
        <v>498</v>
      </c>
      <c r="R20" s="66">
        <v>45.15</v>
      </c>
    </row>
    <row r="21" spans="1:18" ht="18.75">
      <c r="A21" s="36"/>
      <c r="B21" s="29" t="s">
        <v>35</v>
      </c>
      <c r="C21" s="30">
        <v>150</v>
      </c>
      <c r="D21" s="31">
        <v>3.8</v>
      </c>
      <c r="E21" s="31">
        <v>6.8</v>
      </c>
      <c r="F21" s="31">
        <v>22.21</v>
      </c>
      <c r="G21" s="31">
        <v>181.68</v>
      </c>
      <c r="H21" s="32">
        <v>520</v>
      </c>
      <c r="I21" s="33">
        <v>25.65</v>
      </c>
      <c r="J21" s="36"/>
      <c r="K21" s="29" t="s">
        <v>43</v>
      </c>
      <c r="L21" s="30">
        <v>150</v>
      </c>
      <c r="M21" s="31">
        <v>4.43</v>
      </c>
      <c r="N21" s="31">
        <v>5.27</v>
      </c>
      <c r="O21" s="31">
        <v>30.49</v>
      </c>
      <c r="P21" s="31">
        <v>187.13</v>
      </c>
      <c r="Q21" s="32">
        <v>510</v>
      </c>
      <c r="R21" s="35">
        <v>12.05</v>
      </c>
    </row>
    <row r="22" spans="1:18" ht="18.75">
      <c r="A22" s="36"/>
      <c r="B22" s="29" t="s">
        <v>38</v>
      </c>
      <c r="C22" s="30">
        <v>40</v>
      </c>
      <c r="D22" s="38">
        <v>0.4</v>
      </c>
      <c r="E22" s="38">
        <v>1.35</v>
      </c>
      <c r="F22" s="38">
        <v>2.2799999999999998</v>
      </c>
      <c r="G22" s="38">
        <v>30.4</v>
      </c>
      <c r="H22" s="32">
        <v>34</v>
      </c>
      <c r="I22" s="33">
        <v>4.1500000000000004</v>
      </c>
      <c r="J22" s="36"/>
      <c r="K22" s="29" t="s">
        <v>44</v>
      </c>
      <c r="L22" s="30">
        <v>20</v>
      </c>
      <c r="M22" s="31">
        <v>7.0000000000000007E-2</v>
      </c>
      <c r="N22" s="31">
        <v>0.49</v>
      </c>
      <c r="O22" s="31">
        <v>1.78</v>
      </c>
      <c r="P22" s="31">
        <v>14</v>
      </c>
      <c r="Q22" s="32">
        <v>587</v>
      </c>
      <c r="R22" s="35">
        <v>2.5</v>
      </c>
    </row>
    <row r="23" spans="1:18" ht="18.75">
      <c r="A23" s="36"/>
      <c r="B23" s="29" t="s">
        <v>45</v>
      </c>
      <c r="C23" s="30">
        <v>200</v>
      </c>
      <c r="D23" s="31">
        <v>1.1399999999999999</v>
      </c>
      <c r="E23" s="31">
        <v>0.66</v>
      </c>
      <c r="F23" s="31">
        <v>6.82</v>
      </c>
      <c r="G23" s="31">
        <v>37.799999999999997</v>
      </c>
      <c r="H23" s="32">
        <v>692</v>
      </c>
      <c r="I23" s="33">
        <v>3.8</v>
      </c>
      <c r="J23" s="36"/>
      <c r="K23" s="29" t="s">
        <v>46</v>
      </c>
      <c r="L23" s="30">
        <v>30</v>
      </c>
      <c r="M23" s="31">
        <v>0.38</v>
      </c>
      <c r="N23" s="31">
        <v>7.0000000000000007E-2</v>
      </c>
      <c r="O23" s="31">
        <v>1.3</v>
      </c>
      <c r="P23" s="31">
        <v>7.32</v>
      </c>
      <c r="Q23" s="67">
        <v>45</v>
      </c>
      <c r="R23" s="66">
        <v>7.8</v>
      </c>
    </row>
    <row r="24" spans="1:18" ht="37.5">
      <c r="A24" s="36"/>
      <c r="B24" s="29" t="s">
        <v>23</v>
      </c>
      <c r="C24" s="30">
        <v>40</v>
      </c>
      <c r="D24" s="31">
        <v>3.04</v>
      </c>
      <c r="E24" s="31">
        <v>0.32</v>
      </c>
      <c r="F24" s="31">
        <v>23.2</v>
      </c>
      <c r="G24" s="31">
        <v>104.5</v>
      </c>
      <c r="H24" s="32"/>
      <c r="I24" s="33">
        <v>3.7</v>
      </c>
      <c r="J24" s="36"/>
      <c r="K24" s="29" t="s">
        <v>45</v>
      </c>
      <c r="L24" s="30">
        <v>200</v>
      </c>
      <c r="M24" s="31">
        <v>1.1399999999999999</v>
      </c>
      <c r="N24" s="31">
        <v>0.66</v>
      </c>
      <c r="O24" s="31">
        <v>6.82</v>
      </c>
      <c r="P24" s="31">
        <v>37.799999999999997</v>
      </c>
      <c r="Q24" s="32">
        <v>692</v>
      </c>
      <c r="R24" s="35">
        <v>3.8</v>
      </c>
    </row>
    <row r="25" spans="1:18" ht="18.75">
      <c r="A25" s="36"/>
      <c r="B25" s="29"/>
      <c r="C25" s="30"/>
      <c r="D25" s="31"/>
      <c r="E25" s="31"/>
      <c r="F25" s="31"/>
      <c r="G25" s="31"/>
      <c r="H25" s="32"/>
      <c r="I25" s="33"/>
      <c r="J25" s="36"/>
      <c r="K25" s="29" t="s">
        <v>23</v>
      </c>
      <c r="L25" s="30">
        <v>40</v>
      </c>
      <c r="M25" s="31">
        <v>3.04</v>
      </c>
      <c r="N25" s="31">
        <v>0.32</v>
      </c>
      <c r="O25" s="31">
        <v>23.2</v>
      </c>
      <c r="P25" s="31">
        <v>104.5</v>
      </c>
      <c r="Q25" s="32"/>
      <c r="R25" s="35">
        <v>3.7</v>
      </c>
    </row>
    <row r="26" spans="1:18" ht="18.75">
      <c r="A26" s="40" t="s">
        <v>26</v>
      </c>
      <c r="B26" s="41"/>
      <c r="C26" s="42">
        <v>500</v>
      </c>
      <c r="D26" s="43">
        <f>SUM(D19:D24)</f>
        <v>17.840000000000003</v>
      </c>
      <c r="E26" s="43">
        <f>SUM(E19:E24)</f>
        <v>18.450000000000003</v>
      </c>
      <c r="F26" s="43">
        <f>SUM(F19:F24)</f>
        <v>72.599999999999994</v>
      </c>
      <c r="G26" s="43">
        <f>SUM(G19:G24)</f>
        <v>508</v>
      </c>
      <c r="H26" s="32"/>
      <c r="I26" s="45">
        <f>SUM(I20:I25)</f>
        <v>75</v>
      </c>
      <c r="J26" s="40" t="s">
        <v>26</v>
      </c>
      <c r="K26" s="68"/>
      <c r="L26" s="42">
        <f>SUM(L20:L25)</f>
        <v>520</v>
      </c>
      <c r="M26" s="43">
        <f t="shared" ref="M26:P26" si="0">SUM(M19:M25)</f>
        <v>19.399999999999999</v>
      </c>
      <c r="N26" s="43">
        <f t="shared" si="0"/>
        <v>19.549999999999997</v>
      </c>
      <c r="O26" s="43">
        <f t="shared" si="0"/>
        <v>77.209999999999994</v>
      </c>
      <c r="P26" s="43">
        <f t="shared" si="0"/>
        <v>524.33000000000004</v>
      </c>
      <c r="Q26" s="32"/>
      <c r="R26" s="46">
        <f>SUM(R20:R25)</f>
        <v>75</v>
      </c>
    </row>
    <row r="27" spans="1:18" ht="37.5">
      <c r="A27" s="47" t="s">
        <v>47</v>
      </c>
      <c r="B27" s="69"/>
      <c r="C27" s="70"/>
      <c r="D27" s="17"/>
      <c r="E27" s="17"/>
      <c r="F27" s="17"/>
      <c r="G27" s="71"/>
      <c r="H27" s="72"/>
      <c r="I27" s="73"/>
      <c r="J27" s="53" t="s">
        <v>48</v>
      </c>
      <c r="K27" s="41"/>
      <c r="L27" s="42"/>
      <c r="M27" s="43"/>
      <c r="N27" s="43"/>
      <c r="O27" s="43"/>
      <c r="P27" s="43"/>
      <c r="Q27" s="43"/>
      <c r="R27" s="46"/>
    </row>
    <row r="28" spans="1:18" ht="18.75">
      <c r="A28" s="28" t="s">
        <v>14</v>
      </c>
      <c r="B28" s="29" t="s">
        <v>49</v>
      </c>
      <c r="C28" s="30">
        <v>80</v>
      </c>
      <c r="D28" s="31">
        <v>10.38</v>
      </c>
      <c r="E28" s="31">
        <v>12.86</v>
      </c>
      <c r="F28" s="31">
        <v>11.48</v>
      </c>
      <c r="G28" s="31">
        <v>187.39</v>
      </c>
      <c r="H28" s="32">
        <v>468</v>
      </c>
      <c r="I28" s="33">
        <v>35</v>
      </c>
      <c r="J28" s="28" t="s">
        <v>14</v>
      </c>
      <c r="K28" s="29" t="s">
        <v>50</v>
      </c>
      <c r="L28" s="32">
        <v>200</v>
      </c>
      <c r="M28" s="38">
        <v>12.62</v>
      </c>
      <c r="N28" s="38">
        <v>11.87</v>
      </c>
      <c r="O28" s="38">
        <v>24</v>
      </c>
      <c r="P28" s="38">
        <v>208</v>
      </c>
      <c r="Q28" s="32">
        <v>302</v>
      </c>
      <c r="R28" s="66">
        <v>22.8</v>
      </c>
    </row>
    <row r="29" spans="1:18" ht="18.75">
      <c r="A29" s="36"/>
      <c r="B29" s="29" t="s">
        <v>51</v>
      </c>
      <c r="C29" s="32">
        <v>150</v>
      </c>
      <c r="D29" s="38">
        <v>5.32</v>
      </c>
      <c r="E29" s="38">
        <v>5.52</v>
      </c>
      <c r="F29" s="38">
        <v>26.8</v>
      </c>
      <c r="G29" s="38">
        <v>182.19</v>
      </c>
      <c r="H29" s="32">
        <v>332</v>
      </c>
      <c r="I29" s="33">
        <v>17.5</v>
      </c>
      <c r="J29" s="36"/>
      <c r="K29" s="29" t="s">
        <v>52</v>
      </c>
      <c r="L29" s="32">
        <v>50</v>
      </c>
      <c r="M29" s="38">
        <v>5.84</v>
      </c>
      <c r="N29" s="38">
        <v>8.24</v>
      </c>
      <c r="O29" s="38">
        <v>20.65</v>
      </c>
      <c r="P29" s="38">
        <v>152.97</v>
      </c>
      <c r="Q29" s="32"/>
      <c r="R29" s="66">
        <v>31</v>
      </c>
    </row>
    <row r="30" spans="1:18" ht="18.75">
      <c r="A30" s="36"/>
      <c r="B30" s="29" t="s">
        <v>44</v>
      </c>
      <c r="C30" s="30">
        <v>20</v>
      </c>
      <c r="D30" s="31">
        <v>7.0000000000000007E-2</v>
      </c>
      <c r="E30" s="31">
        <v>0.49</v>
      </c>
      <c r="F30" s="31">
        <v>1.78</v>
      </c>
      <c r="G30" s="31">
        <v>14</v>
      </c>
      <c r="H30" s="32">
        <v>587</v>
      </c>
      <c r="I30" s="33">
        <v>2.5</v>
      </c>
      <c r="J30" s="36"/>
      <c r="K30" s="29" t="s">
        <v>20</v>
      </c>
      <c r="L30" s="30" t="s">
        <v>21</v>
      </c>
      <c r="M30" s="31">
        <v>0.19</v>
      </c>
      <c r="N30" s="31">
        <v>0.04</v>
      </c>
      <c r="O30" s="31">
        <v>10.98</v>
      </c>
      <c r="P30" s="31">
        <v>43.9</v>
      </c>
      <c r="Q30" s="32">
        <v>685</v>
      </c>
      <c r="R30" s="35">
        <v>3.2</v>
      </c>
    </row>
    <row r="31" spans="1:18" ht="18.75">
      <c r="A31" s="36"/>
      <c r="B31" s="29" t="s">
        <v>46</v>
      </c>
      <c r="C31" s="30">
        <v>30</v>
      </c>
      <c r="D31" s="31">
        <v>0.38</v>
      </c>
      <c r="E31" s="31">
        <v>7.0000000000000007E-2</v>
      </c>
      <c r="F31" s="31">
        <v>1.3</v>
      </c>
      <c r="G31" s="31">
        <v>7.32</v>
      </c>
      <c r="H31" s="67">
        <v>45</v>
      </c>
      <c r="I31" s="39">
        <v>7.8</v>
      </c>
      <c r="J31" s="36"/>
      <c r="K31" s="29" t="s">
        <v>53</v>
      </c>
      <c r="L31" s="30">
        <v>120</v>
      </c>
      <c r="M31" s="31">
        <v>1.8</v>
      </c>
      <c r="N31" s="31">
        <v>0</v>
      </c>
      <c r="O31" s="31">
        <v>26.88</v>
      </c>
      <c r="P31" s="31">
        <v>114.72</v>
      </c>
      <c r="Q31" s="32">
        <v>386</v>
      </c>
      <c r="R31" s="35">
        <v>18</v>
      </c>
    </row>
    <row r="32" spans="1:18" ht="37.5">
      <c r="A32" s="36"/>
      <c r="B32" s="29" t="s">
        <v>24</v>
      </c>
      <c r="C32" s="30">
        <v>200</v>
      </c>
      <c r="D32" s="31">
        <v>0.3</v>
      </c>
      <c r="E32" s="31">
        <v>0.05</v>
      </c>
      <c r="F32" s="31">
        <v>15.2</v>
      </c>
      <c r="G32" s="31">
        <v>60</v>
      </c>
      <c r="H32" s="32">
        <v>686</v>
      </c>
      <c r="I32" s="33">
        <v>8.5</v>
      </c>
      <c r="J32" s="36"/>
      <c r="K32" s="29"/>
      <c r="L32" s="30"/>
      <c r="M32" s="31"/>
      <c r="N32" s="31"/>
      <c r="O32" s="31"/>
      <c r="P32" s="31"/>
      <c r="Q32" s="32"/>
      <c r="R32" s="35"/>
    </row>
    <row r="33" spans="1:18" ht="37.5">
      <c r="A33" s="36"/>
      <c r="B33" s="29" t="s">
        <v>23</v>
      </c>
      <c r="C33" s="30">
        <v>40</v>
      </c>
      <c r="D33" s="31">
        <v>3.04</v>
      </c>
      <c r="E33" s="31">
        <v>0.32</v>
      </c>
      <c r="F33" s="31">
        <v>23.2</v>
      </c>
      <c r="G33" s="31">
        <v>104.5</v>
      </c>
      <c r="H33" s="32"/>
      <c r="I33" s="33">
        <v>3.7</v>
      </c>
      <c r="J33" s="36"/>
      <c r="K33" s="29"/>
      <c r="L33" s="30"/>
      <c r="M33" s="31"/>
      <c r="N33" s="31"/>
      <c r="O33" s="31"/>
      <c r="P33" s="31"/>
      <c r="Q33" s="32"/>
      <c r="R33" s="35"/>
    </row>
    <row r="34" spans="1:18" ht="18.75">
      <c r="A34" s="40" t="s">
        <v>26</v>
      </c>
      <c r="B34" s="41"/>
      <c r="C34" s="42">
        <f>SUM(C28:C33)</f>
        <v>520</v>
      </c>
      <c r="D34" s="43">
        <f>SUM(D28:D33)</f>
        <v>19.490000000000002</v>
      </c>
      <c r="E34" s="43">
        <f>SUM(E28:E33)</f>
        <v>19.309999999999999</v>
      </c>
      <c r="F34" s="43">
        <f>SUM(F28:F33)</f>
        <v>79.760000000000005</v>
      </c>
      <c r="G34" s="43">
        <f>SUM(G28:G33)</f>
        <v>555.4</v>
      </c>
      <c r="H34" s="42"/>
      <c r="I34" s="45">
        <f>SUM(I28:I33)</f>
        <v>75</v>
      </c>
      <c r="J34" s="40" t="s">
        <v>26</v>
      </c>
      <c r="K34" s="41"/>
      <c r="L34" s="42">
        <v>582</v>
      </c>
      <c r="M34" s="43">
        <f>SUM(M28:M33)</f>
        <v>20.450000000000003</v>
      </c>
      <c r="N34" s="43">
        <f>SUM(N28:N33)</f>
        <v>20.149999999999999</v>
      </c>
      <c r="O34" s="43">
        <f>SUM(O28:O33)</f>
        <v>82.509999999999991</v>
      </c>
      <c r="P34" s="43">
        <f>SUM(P28:P33)</f>
        <v>519.59</v>
      </c>
      <c r="Q34" s="44"/>
      <c r="R34" s="46">
        <f>SUM(R28:R33)</f>
        <v>75</v>
      </c>
    </row>
    <row r="35" spans="1:18" ht="37.5">
      <c r="A35" s="47" t="s">
        <v>54</v>
      </c>
      <c r="B35" s="21"/>
      <c r="C35" s="74"/>
      <c r="D35" s="75"/>
      <c r="E35" s="75"/>
      <c r="F35" s="75"/>
      <c r="G35" s="76"/>
      <c r="H35" s="77"/>
      <c r="I35" s="78"/>
      <c r="J35" s="26" t="s">
        <v>55</v>
      </c>
      <c r="K35" s="21"/>
      <c r="L35" s="74"/>
      <c r="M35" s="75"/>
      <c r="N35" s="75"/>
      <c r="O35" s="75"/>
      <c r="P35" s="76"/>
      <c r="Q35" s="77"/>
      <c r="R35" s="79"/>
    </row>
    <row r="36" spans="1:18" ht="18.75">
      <c r="A36" s="28" t="s">
        <v>14</v>
      </c>
      <c r="B36" s="29" t="s">
        <v>56</v>
      </c>
      <c r="C36" s="32" t="s">
        <v>57</v>
      </c>
      <c r="D36" s="38">
        <v>12.97</v>
      </c>
      <c r="E36" s="38">
        <v>13.64</v>
      </c>
      <c r="F36" s="38">
        <v>6.83</v>
      </c>
      <c r="G36" s="38">
        <v>198.11</v>
      </c>
      <c r="H36" s="32">
        <v>437</v>
      </c>
      <c r="I36" s="39">
        <v>48.55</v>
      </c>
      <c r="J36" s="28" t="s">
        <v>14</v>
      </c>
      <c r="K36" s="29" t="s">
        <v>58</v>
      </c>
      <c r="L36" s="32" t="s">
        <v>57</v>
      </c>
      <c r="M36" s="38">
        <v>10.62</v>
      </c>
      <c r="N36" s="38">
        <v>13.81</v>
      </c>
      <c r="O36" s="38">
        <v>14.92</v>
      </c>
      <c r="P36" s="38">
        <v>199.4</v>
      </c>
      <c r="Q36" s="32">
        <v>433</v>
      </c>
      <c r="R36" s="66">
        <v>46.1</v>
      </c>
    </row>
    <row r="37" spans="1:18" ht="18.75">
      <c r="A37" s="36"/>
      <c r="B37" s="29" t="s">
        <v>59</v>
      </c>
      <c r="C37" s="30">
        <v>150</v>
      </c>
      <c r="D37" s="31">
        <v>2.9</v>
      </c>
      <c r="E37" s="31">
        <v>5.7</v>
      </c>
      <c r="F37" s="31">
        <v>35.18</v>
      </c>
      <c r="G37" s="31">
        <v>225.8</v>
      </c>
      <c r="H37" s="32">
        <v>510</v>
      </c>
      <c r="I37" s="33">
        <v>12.8</v>
      </c>
      <c r="J37" s="36"/>
      <c r="K37" s="29" t="s">
        <v>51</v>
      </c>
      <c r="L37" s="32">
        <v>150</v>
      </c>
      <c r="M37" s="38">
        <v>5.32</v>
      </c>
      <c r="N37" s="38">
        <v>5.52</v>
      </c>
      <c r="O37" s="38">
        <v>26.8</v>
      </c>
      <c r="P37" s="38">
        <v>182.19</v>
      </c>
      <c r="Q37" s="32">
        <v>332</v>
      </c>
      <c r="R37" s="35">
        <v>17.5</v>
      </c>
    </row>
    <row r="38" spans="1:18" ht="18.75">
      <c r="A38" s="36"/>
      <c r="B38" s="29" t="s">
        <v>60</v>
      </c>
      <c r="C38" s="30">
        <v>25</v>
      </c>
      <c r="D38" s="31">
        <v>0.33</v>
      </c>
      <c r="E38" s="38">
        <v>0.04</v>
      </c>
      <c r="F38" s="38">
        <v>1.17</v>
      </c>
      <c r="G38" s="38">
        <v>6.25</v>
      </c>
      <c r="H38" s="38"/>
      <c r="I38" s="39">
        <v>6.75</v>
      </c>
      <c r="J38" s="36"/>
      <c r="K38" s="29" t="s">
        <v>61</v>
      </c>
      <c r="L38" s="30">
        <v>30</v>
      </c>
      <c r="M38" s="31">
        <v>0.45</v>
      </c>
      <c r="N38" s="38">
        <v>0.05</v>
      </c>
      <c r="O38" s="38">
        <v>2.6</v>
      </c>
      <c r="P38" s="38">
        <v>12.6</v>
      </c>
      <c r="Q38" s="38" t="s">
        <v>62</v>
      </c>
      <c r="R38" s="66">
        <v>4.5</v>
      </c>
    </row>
    <row r="39" spans="1:18" ht="18.75">
      <c r="A39" s="36"/>
      <c r="B39" s="29" t="s">
        <v>20</v>
      </c>
      <c r="C39" s="30" t="s">
        <v>21</v>
      </c>
      <c r="D39" s="31">
        <v>0.19</v>
      </c>
      <c r="E39" s="31">
        <v>0.04</v>
      </c>
      <c r="F39" s="31">
        <v>10.98</v>
      </c>
      <c r="G39" s="31">
        <v>43.9</v>
      </c>
      <c r="H39" s="32">
        <v>685</v>
      </c>
      <c r="I39" s="33">
        <v>3.2</v>
      </c>
      <c r="J39" s="36"/>
      <c r="K39" s="29" t="s">
        <v>20</v>
      </c>
      <c r="L39" s="30" t="s">
        <v>21</v>
      </c>
      <c r="M39" s="31">
        <v>0.19</v>
      </c>
      <c r="N39" s="31">
        <v>0.04</v>
      </c>
      <c r="O39" s="31">
        <v>10.98</v>
      </c>
      <c r="P39" s="31">
        <v>43.9</v>
      </c>
      <c r="Q39" s="32">
        <v>685</v>
      </c>
      <c r="R39" s="35">
        <v>3.2</v>
      </c>
    </row>
    <row r="40" spans="1:18" ht="37.5">
      <c r="A40" s="36"/>
      <c r="B40" s="29" t="s">
        <v>23</v>
      </c>
      <c r="C40" s="30">
        <v>40</v>
      </c>
      <c r="D40" s="31">
        <v>3.04</v>
      </c>
      <c r="E40" s="31">
        <v>0.32</v>
      </c>
      <c r="F40" s="31">
        <v>23.2</v>
      </c>
      <c r="G40" s="31">
        <v>104.5</v>
      </c>
      <c r="H40" s="32"/>
      <c r="I40" s="33">
        <v>3.7</v>
      </c>
      <c r="J40" s="36"/>
      <c r="K40" s="29" t="s">
        <v>23</v>
      </c>
      <c r="L40" s="30">
        <v>40</v>
      </c>
      <c r="M40" s="31">
        <v>3.04</v>
      </c>
      <c r="N40" s="31">
        <v>0.32</v>
      </c>
      <c r="O40" s="31">
        <v>23.2</v>
      </c>
      <c r="P40" s="31">
        <v>104.5</v>
      </c>
      <c r="Q40" s="32"/>
      <c r="R40" s="35">
        <v>3.7</v>
      </c>
    </row>
    <row r="41" spans="1:18" ht="19.5" thickBot="1">
      <c r="A41" s="80" t="s">
        <v>26</v>
      </c>
      <c r="B41" s="81"/>
      <c r="C41" s="82">
        <v>507</v>
      </c>
      <c r="D41" s="83">
        <f>SUM(D35:D40)</f>
        <v>19.43</v>
      </c>
      <c r="E41" s="83">
        <f>SUM(E35:E40)</f>
        <v>19.739999999999998</v>
      </c>
      <c r="F41" s="83">
        <f>SUM(F35:F40)</f>
        <v>77.36</v>
      </c>
      <c r="G41" s="83">
        <f>SUM(G35:G40)</f>
        <v>578.55999999999995</v>
      </c>
      <c r="H41" s="84"/>
      <c r="I41" s="85">
        <f>SUM(I36:I40)</f>
        <v>75</v>
      </c>
      <c r="J41" s="80" t="s">
        <v>26</v>
      </c>
      <c r="K41" s="81"/>
      <c r="L41" s="82">
        <v>512</v>
      </c>
      <c r="M41" s="83">
        <f>SUM(M36:M40)</f>
        <v>19.62</v>
      </c>
      <c r="N41" s="83">
        <f>SUM(N36:N40)</f>
        <v>19.739999999999998</v>
      </c>
      <c r="O41" s="83">
        <f>SUM(O36:O40)</f>
        <v>78.5</v>
      </c>
      <c r="P41" s="83">
        <f>SUM(P36:P40)</f>
        <v>542.59</v>
      </c>
      <c r="Q41" s="82"/>
      <c r="R41" s="86">
        <f>SUM(R36:R40)</f>
        <v>75</v>
      </c>
    </row>
    <row r="42" spans="1:18" ht="18.75">
      <c r="A42" s="87"/>
      <c r="B42" s="88" t="s">
        <v>63</v>
      </c>
      <c r="C42" s="88"/>
      <c r="D42" s="89">
        <f>D11+D18+D26+D34+D41</f>
        <v>96.77000000000001</v>
      </c>
      <c r="E42" s="89">
        <f t="shared" ref="E42:G42" si="1">E11+E18+E26+E34+E41</f>
        <v>96.86</v>
      </c>
      <c r="F42" s="89">
        <f t="shared" si="1"/>
        <v>387.83000000000004</v>
      </c>
      <c r="G42" s="89">
        <f t="shared" si="1"/>
        <v>2771.2</v>
      </c>
      <c r="H42" s="87"/>
      <c r="I42" s="87"/>
      <c r="J42" s="87"/>
      <c r="K42" s="88" t="s">
        <v>63</v>
      </c>
      <c r="L42" s="88"/>
      <c r="M42" s="90">
        <f>D11+D18+D26+D34+D41+M11+M18+M26+M34+M41</f>
        <v>190.59000000000003</v>
      </c>
      <c r="N42" s="90">
        <f t="shared" ref="N42:P42" si="2">E11+E18+E26+E34+E41+N11+N18+N26+N34+N41</f>
        <v>190.55000000000004</v>
      </c>
      <c r="O42" s="90">
        <f t="shared" si="2"/>
        <v>764.35000000000014</v>
      </c>
      <c r="P42" s="90">
        <f t="shared" si="2"/>
        <v>5338.2300000000005</v>
      </c>
      <c r="Q42" s="88"/>
      <c r="R42" s="88"/>
    </row>
    <row r="43" spans="1:18" ht="18.75">
      <c r="A43" s="91"/>
      <c r="B43" s="92" t="s">
        <v>64</v>
      </c>
      <c r="C43" s="92"/>
      <c r="D43" s="93">
        <f>D42/5</f>
        <v>19.354000000000003</v>
      </c>
      <c r="E43" s="93">
        <f t="shared" ref="E43:G43" si="3">E42/5</f>
        <v>19.372</v>
      </c>
      <c r="F43" s="93">
        <f t="shared" si="3"/>
        <v>77.566000000000003</v>
      </c>
      <c r="G43" s="93">
        <f t="shared" si="3"/>
        <v>554.24</v>
      </c>
      <c r="H43" s="91"/>
      <c r="I43" s="94"/>
      <c r="J43" s="91"/>
      <c r="K43" s="92" t="s">
        <v>65</v>
      </c>
      <c r="L43" s="92"/>
      <c r="M43" s="95">
        <f>M42/10</f>
        <v>19.059000000000005</v>
      </c>
      <c r="N43" s="95">
        <f t="shared" ref="N43:P43" si="4">N42/10</f>
        <v>19.055000000000003</v>
      </c>
      <c r="O43" s="95">
        <f t="shared" si="4"/>
        <v>76.435000000000016</v>
      </c>
      <c r="P43" s="95">
        <f t="shared" si="4"/>
        <v>533.82300000000009</v>
      </c>
      <c r="Q43" s="91"/>
      <c r="R43" s="96"/>
    </row>
    <row r="44" spans="1:18" ht="15.75">
      <c r="A44" s="97"/>
      <c r="B44" s="98" t="s">
        <v>66</v>
      </c>
      <c r="C44" s="98"/>
      <c r="D44" s="99"/>
      <c r="E44" s="99"/>
      <c r="F44" s="99"/>
      <c r="G44" s="99"/>
      <c r="H44" s="97"/>
      <c r="I44" s="99"/>
      <c r="J44" s="97"/>
      <c r="K44" s="98" t="s">
        <v>66</v>
      </c>
      <c r="L44" s="98"/>
      <c r="M44" s="100">
        <v>1</v>
      </c>
      <c r="N44" s="100">
        <v>1</v>
      </c>
      <c r="O44" s="100">
        <v>4</v>
      </c>
      <c r="P44" s="99"/>
      <c r="Q44" s="97"/>
      <c r="R44" s="99"/>
    </row>
    <row r="45" spans="1:18">
      <c r="A45" s="101"/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</row>
    <row r="46" spans="1:18" ht="15.75">
      <c r="A46" s="101"/>
      <c r="B46" s="101"/>
      <c r="C46" s="101"/>
      <c r="D46" s="101"/>
      <c r="E46" s="101"/>
      <c r="F46" s="101"/>
      <c r="G46" s="101"/>
      <c r="H46" s="101"/>
      <c r="I46" s="101"/>
      <c r="J46" s="102"/>
      <c r="K46" s="102" t="s">
        <v>67</v>
      </c>
      <c r="L46" s="102"/>
      <c r="M46" s="102"/>
      <c r="N46" s="102"/>
      <c r="O46" s="102"/>
      <c r="P46" s="102"/>
      <c r="Q46" s="102"/>
      <c r="R46" s="102"/>
    </row>
    <row r="47" spans="1:18" ht="15.75">
      <c r="A47" s="101"/>
      <c r="B47" s="101"/>
      <c r="C47" s="101"/>
      <c r="D47" s="101"/>
      <c r="E47" s="101"/>
      <c r="F47" s="101"/>
      <c r="G47" s="101"/>
      <c r="H47" s="101"/>
      <c r="I47" s="101"/>
      <c r="J47" s="103" t="s">
        <v>68</v>
      </c>
      <c r="K47" s="102"/>
      <c r="L47" s="102"/>
      <c r="M47" s="102"/>
      <c r="N47" s="102"/>
      <c r="O47" s="102"/>
      <c r="P47" s="102"/>
      <c r="Q47" s="102"/>
      <c r="R47" s="102"/>
    </row>
    <row r="48" spans="1:18" ht="15.75">
      <c r="A48" s="101"/>
      <c r="B48" s="101"/>
      <c r="C48" s="101"/>
      <c r="D48" s="101"/>
      <c r="E48" s="101"/>
      <c r="F48" s="101"/>
      <c r="G48" s="101"/>
      <c r="H48" s="101"/>
      <c r="I48" s="101"/>
      <c r="J48" s="104" t="s">
        <v>69</v>
      </c>
      <c r="K48" s="102"/>
      <c r="L48" s="102"/>
      <c r="M48" s="102"/>
      <c r="N48" s="102"/>
      <c r="O48" s="102"/>
      <c r="P48" s="102"/>
      <c r="Q48" s="102"/>
      <c r="R48" s="102"/>
    </row>
    <row r="49" spans="1:18" ht="15.75">
      <c r="A49" s="101"/>
      <c r="B49" s="101"/>
      <c r="C49" s="101"/>
      <c r="D49" s="101"/>
      <c r="E49" s="101"/>
      <c r="F49" s="101"/>
      <c r="G49" s="101"/>
      <c r="H49" s="101"/>
      <c r="I49" s="101"/>
      <c r="J49" s="104" t="s">
        <v>70</v>
      </c>
      <c r="K49" s="102"/>
      <c r="L49" s="102"/>
      <c r="M49" s="102"/>
      <c r="N49" s="102"/>
      <c r="O49" s="102"/>
      <c r="P49" s="102"/>
      <c r="Q49" s="102"/>
      <c r="R49" s="102"/>
    </row>
    <row r="50" spans="1:18" ht="15.75">
      <c r="A50" s="101"/>
      <c r="B50" s="101"/>
      <c r="C50" s="101"/>
      <c r="D50" s="101"/>
      <c r="E50" s="101"/>
      <c r="F50" s="101"/>
      <c r="G50" s="101"/>
      <c r="H50" s="101"/>
      <c r="I50" s="101"/>
      <c r="J50" s="104" t="s">
        <v>71</v>
      </c>
      <c r="K50" s="102"/>
      <c r="L50" s="102"/>
      <c r="M50" s="102"/>
      <c r="N50" s="102"/>
      <c r="O50" s="102"/>
      <c r="P50" s="102"/>
      <c r="Q50" s="102"/>
      <c r="R50" s="102"/>
    </row>
    <row r="51" spans="1:18" ht="15.75">
      <c r="A51" s="101"/>
      <c r="B51" s="101"/>
      <c r="C51" s="101"/>
      <c r="D51" s="101"/>
      <c r="E51" s="101"/>
      <c r="F51" s="101"/>
      <c r="G51" s="101"/>
      <c r="H51" s="101"/>
      <c r="I51" s="101"/>
      <c r="J51" s="104" t="s">
        <v>72</v>
      </c>
      <c r="K51" s="102"/>
      <c r="L51" s="102"/>
      <c r="M51" s="102"/>
      <c r="N51" s="102"/>
      <c r="O51" s="102"/>
      <c r="P51" s="102"/>
      <c r="Q51" s="102"/>
      <c r="R51" s="102"/>
    </row>
    <row r="52" spans="1:18">
      <c r="A52" s="101"/>
      <c r="B52" s="101"/>
      <c r="C52" s="101"/>
      <c r="D52" s="101"/>
      <c r="E52" s="101"/>
      <c r="F52" s="101"/>
      <c r="G52" s="101"/>
      <c r="H52" s="101"/>
      <c r="I52" s="101"/>
      <c r="J52" s="105" t="s">
        <v>73</v>
      </c>
      <c r="K52" s="101"/>
      <c r="L52" s="101"/>
      <c r="M52" s="101"/>
      <c r="N52" s="101"/>
      <c r="O52" s="101"/>
      <c r="P52" s="101"/>
      <c r="Q52" s="101"/>
      <c r="R52" s="101"/>
    </row>
    <row r="53" spans="1:18" ht="15.75">
      <c r="A53" s="101"/>
      <c r="B53" s="101"/>
      <c r="C53" s="101"/>
      <c r="D53" s="101"/>
      <c r="E53" s="101"/>
      <c r="F53" s="101"/>
      <c r="G53" s="101"/>
      <c r="H53" s="101"/>
      <c r="I53" s="101"/>
      <c r="J53" s="106" t="s">
        <v>74</v>
      </c>
      <c r="Q53" s="102"/>
    </row>
    <row r="54" spans="1:18" ht="15.75">
      <c r="J54" s="107"/>
    </row>
  </sheetData>
  <mergeCells count="16">
    <mergeCell ref="K3:K4"/>
    <mergeCell ref="L3:L4"/>
    <mergeCell ref="M3:O3"/>
    <mergeCell ref="P3:P4"/>
    <mergeCell ref="Q3:Q4"/>
    <mergeCell ref="R3:R4"/>
    <mergeCell ref="B1:F1"/>
    <mergeCell ref="B2:P2"/>
    <mergeCell ref="A3:A4"/>
    <mergeCell ref="B3:B4"/>
    <mergeCell ref="C3:C4"/>
    <mergeCell ref="D3:F3"/>
    <mergeCell ref="G3:G4"/>
    <mergeCell ref="H3:H4"/>
    <mergeCell ref="I3:I4"/>
    <mergeCell ref="J3:J4"/>
  </mergeCells>
  <pageMargins left="0.7" right="0.7" top="0.75" bottom="0.75" header="0.3" footer="0.3"/>
  <pageSetup paperSize="9" scale="58" orientation="portrait" horizontalDpi="180" verticalDpi="180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2025-01-09T07:51:33Z</dcterms:modified>
</cp:coreProperties>
</file>